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9695" windowHeight="7860" activeTab="0"/>
  </bookViews>
  <sheets>
    <sheet name="Ф.4.2.Вільхів" sheetId="1" r:id="rId1"/>
  </sheets>
  <externalReferences>
    <externalReference r:id="rId4"/>
  </externalReferences>
  <definedNames>
    <definedName name="_xlnm.Print_Titles" localSheetId="0">'Ф.4.2.Вільхів'!$21:$21</definedName>
    <definedName name="_xlnm.Print_Area" localSheetId="0">'Ф.4.2.Вільхів'!$A$1:$N$106</definedName>
  </definedNames>
  <calcPr fullCalcOnLoad="1"/>
</workbook>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<sst xmlns="http://schemas.openxmlformats.org/spreadsheetml/2006/main" count="619" uniqueCount="112">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</sst>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quot;-&quot;"/>
  </numFmts>
  <fonts count="5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sz val="10"/>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4"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87">
    <xf numFmtId="0" fontId="0" fillId="0" borderId="0" xfId="0" applyFont="1" applyAlignment="1">
      <alignment/>
    </xf>
    <xf numFmtId="0" fontId="18" fillId="0" borderId="0" xfId="0" applyFont="1" applyAlignment="1">
      <alignment/>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wrapText="1"/>
    </xf>
    <xf numFmtId="1" fontId="22" fillId="33" borderId="10" xfId="0" applyNumberFormat="1" applyFont="1" applyFill="1" applyBorder="1" applyAlignment="1" applyProtection="1">
      <alignment horizontal="center" wrapText="1"/>
      <protection/>
    </xf>
    <xf numFmtId="0" fontId="23" fillId="0" borderId="12" xfId="0" applyFont="1" applyBorder="1" applyAlignment="1">
      <alignment wrapText="1"/>
    </xf>
    <xf numFmtId="0" fontId="23" fillId="0" borderId="0" xfId="0" applyFont="1" applyBorder="1" applyAlignment="1">
      <alignment wrapText="1"/>
    </xf>
    <xf numFmtId="0" fontId="25" fillId="0" borderId="0" xfId="0" applyFont="1" applyAlignment="1">
      <alignment/>
    </xf>
    <xf numFmtId="0" fontId="26" fillId="0" borderId="0" xfId="0" applyFont="1" applyBorder="1" applyAlignment="1">
      <alignment vertical="top" wrapText="1"/>
    </xf>
    <xf numFmtId="49" fontId="22" fillId="34" borderId="12" xfId="0" applyNumberFormat="1" applyFont="1" applyFill="1" applyBorder="1" applyAlignment="1" applyProtection="1">
      <alignment horizontal="center" wrapText="1"/>
      <protection locked="0"/>
    </xf>
    <xf numFmtId="0" fontId="23" fillId="0" borderId="10" xfId="0" applyFont="1" applyBorder="1" applyAlignment="1">
      <alignment wrapText="1"/>
    </xf>
    <xf numFmtId="0" fontId="22" fillId="0" borderId="0" xfId="0" applyFont="1" applyBorder="1" applyAlignment="1">
      <alignment vertical="top" wrapText="1"/>
    </xf>
    <xf numFmtId="1" fontId="22" fillId="33" borderId="12" xfId="0" applyNumberFormat="1" applyFont="1" applyFill="1" applyBorder="1" applyAlignment="1" applyProtection="1">
      <alignment horizontal="center" wrapText="1"/>
      <protection/>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locked="0"/>
    </xf>
    <xf numFmtId="0" fontId="28"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xf>
    <xf numFmtId="0" fontId="22" fillId="0" borderId="13" xfId="0" applyFont="1" applyBorder="1" applyAlignment="1">
      <alignment horizontal="center"/>
    </xf>
    <xf numFmtId="0" fontId="21" fillId="0" borderId="13" xfId="0" applyFont="1" applyBorder="1" applyAlignment="1" applyProtection="1">
      <alignment horizontal="center" vertical="top" wrapText="1"/>
      <protection/>
    </xf>
    <xf numFmtId="0" fontId="22" fillId="0" borderId="13"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0" fontId="25" fillId="0" borderId="13" xfId="0" applyFont="1" applyBorder="1" applyAlignment="1">
      <alignment horizontal="justify" vertical="center" wrapText="1"/>
    </xf>
    <xf numFmtId="164" fontId="25"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29" fillId="0" borderId="13" xfId="0" applyFont="1" applyBorder="1" applyAlignment="1">
      <alignment vertical="center" wrapText="1"/>
    </xf>
    <xf numFmtId="0" fontId="30" fillId="0" borderId="13" xfId="0" applyFont="1" applyBorder="1" applyAlignment="1">
      <alignment vertical="center" wrapText="1"/>
    </xf>
    <xf numFmtId="0" fontId="26" fillId="0" borderId="13" xfId="0" applyFont="1" applyBorder="1" applyAlignment="1">
      <alignment vertical="center" wrapText="1"/>
    </xf>
    <xf numFmtId="0" fontId="25" fillId="0" borderId="13" xfId="0" applyFont="1" applyBorder="1" applyAlignment="1">
      <alignment horizontal="center" wrapText="1"/>
    </xf>
    <xf numFmtId="2" fontId="25" fillId="0" borderId="13" xfId="0" applyNumberFormat="1" applyFont="1" applyBorder="1" applyAlignment="1" applyProtection="1">
      <alignment horizontal="right" vertical="top" wrapText="1"/>
      <protection locked="0"/>
    </xf>
    <xf numFmtId="2" fontId="21" fillId="0" borderId="13" xfId="0" applyNumberFormat="1" applyFont="1" applyBorder="1" applyAlignment="1">
      <alignment horizontal="center" vertical="top" wrapText="1"/>
    </xf>
    <xf numFmtId="0" fontId="26" fillId="0" borderId="13" xfId="0" applyFont="1" applyBorder="1" applyAlignment="1">
      <alignment horizontal="center" vertical="center" wrapText="1"/>
    </xf>
    <xf numFmtId="164" fontId="22" fillId="0" borderId="13" xfId="0" applyNumberFormat="1" applyFont="1" applyBorder="1" applyAlignment="1">
      <alignment horizontal="right" wrapText="1"/>
    </xf>
    <xf numFmtId="164" fontId="21" fillId="0" borderId="13" xfId="0" applyNumberFormat="1" applyFont="1" applyBorder="1" applyAlignment="1">
      <alignment horizontal="center" vertical="top" wrapText="1"/>
    </xf>
    <xf numFmtId="164" fontId="25" fillId="0" borderId="13" xfId="0" applyNumberFormat="1" applyFont="1" applyBorder="1" applyAlignment="1">
      <alignment horizontal="right" wrapText="1"/>
    </xf>
    <xf numFmtId="164" fontId="21" fillId="0" borderId="13" xfId="0" applyNumberFormat="1" applyFont="1" applyBorder="1" applyAlignment="1">
      <alignment horizontal="right" wrapText="1"/>
    </xf>
    <xf numFmtId="0" fontId="31" fillId="0" borderId="13"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2" fillId="0" borderId="14" xfId="0" applyFont="1" applyBorder="1" applyAlignment="1">
      <alignment horizontal="center" wrapText="1"/>
    </xf>
    <xf numFmtId="2" fontId="21" fillId="0" borderId="14" xfId="0" applyNumberFormat="1" applyFont="1" applyBorder="1" applyAlignment="1">
      <alignment horizontal="center" vertical="top" wrapText="1"/>
    </xf>
    <xf numFmtId="0" fontId="25" fillId="0" borderId="0" xfId="0" applyFont="1" applyBorder="1" applyAlignment="1">
      <alignment wrapText="1"/>
    </xf>
    <xf numFmtId="0" fontId="25" fillId="0" borderId="0" xfId="0" applyFont="1" applyBorder="1" applyAlignment="1">
      <alignment horizontal="center" wrapText="1"/>
    </xf>
    <xf numFmtId="0" fontId="22" fillId="0" borderId="0" xfId="0" applyFont="1" applyBorder="1" applyAlignment="1">
      <alignment horizontal="center" wrapText="1"/>
    </xf>
    <xf numFmtId="2" fontId="21" fillId="0" borderId="0" xfId="0" applyNumberFormat="1" applyFont="1" applyBorder="1" applyAlignment="1">
      <alignment horizontal="center" vertical="top" wrapText="1"/>
    </xf>
    <xf numFmtId="2" fontId="25" fillId="0" borderId="0" xfId="0" applyNumberFormat="1" applyFont="1" applyBorder="1" applyAlignment="1">
      <alignment horizontal="center" vertical="top" wrapText="1"/>
    </xf>
    <xf numFmtId="0" fontId="32" fillId="0" borderId="0" xfId="0" applyFont="1" applyAlignment="1">
      <alignment/>
    </xf>
    <xf numFmtId="0" fontId="32" fillId="0" borderId="10" xfId="0" applyFont="1" applyBorder="1" applyAlignment="1">
      <alignment horizontal="center"/>
    </xf>
    <xf numFmtId="0" fontId="18" fillId="0" borderId="10" xfId="0" applyFont="1" applyBorder="1" applyAlignment="1">
      <alignment horizontal="left"/>
    </xf>
    <xf numFmtId="0" fontId="33"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2" fontId="19" fillId="0" borderId="0" xfId="0" applyNumberFormat="1" applyFont="1" applyFill="1" applyBorder="1" applyAlignment="1" applyProtection="1">
      <alignment horizontal="center" vertical="top"/>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Примечание 2"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1;&#1077;&#1089;&#1103;%202016-2017\&#1057;&#1055;&#1045;&#1062;.%20&#1060;&#1054;&#1053;&#1044;-%202017\&#1047;&#1042;&#1030;&#1058;%20&#1050;&#1040;&#1047;&#1053;&#1040;%202017\&#1047;&#1074;&#1110;&#1090;%20&#1064;&#1050;&#1054;&#1051;&#1048;%203%20&#1082;&#1074;%202017\ZV_kv2017v1.3-III%20&#1082;&#1074;&#1072;&#1088;&#1090;%202017%20&#1064;&#1050;&#1054;&#1051;&#104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ім.Шевч"/>
      <sheetName val="Ф.4.1.ЗОШ№1"/>
      <sheetName val="Ф.4.1.ЗОШ № 2"/>
      <sheetName val="Ф.4.1.ЗОШ № 3"/>
      <sheetName val="Ф.4.1.ЗОШ № 4"/>
      <sheetName val="Ф.4.1.ЗОШ № 5"/>
      <sheetName val="Ф.4.1.Богачів"/>
      <sheetName val="Ф.4.1.Вільхів"/>
      <sheetName val="Ф.4.1.КФКВодяник"/>
      <sheetName val="Ф.4.1.КФКГудзівка"/>
      <sheetName val="Ф.4.1.КФК Княжа"/>
      <sheetName val="Ф.4.1.КФК Кобиляки"/>
      <sheetName val="Ф.4.1.Моринці"/>
      <sheetName val="Ф.4.1.Озірна"/>
      <sheetName val="Ф.4.1.Попівка"/>
      <sheetName val="Ф.4.1.Рижанівка"/>
      <sheetName val="Ф.4.1.Стецівка"/>
      <sheetName val="Ф.4.1.Тарасівка"/>
      <sheetName val="Ф.4.1.Чичиркоз"/>
      <sheetName val="Ф.4.1.Шевчен с"/>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ім.Шевч"/>
      <sheetName val="Ф.4.2.ЗОШ № 1"/>
      <sheetName val="Ф.4.2.ЗОШ № 2"/>
      <sheetName val="Ф.4.2.ЗОШ № 3"/>
      <sheetName val="Ф.4.2.ЗОШ № 4"/>
      <sheetName val="Ф.4.2.ЗОШ № 5"/>
      <sheetName val="Ф.4.2.Богачівка"/>
      <sheetName val="Ф.4.2.Вільхів"/>
      <sheetName val="Ф.4.2.Водяники"/>
      <sheetName val="Ф.4.2.Гудзів"/>
      <sheetName val="Ф.4.2.Гусаків"/>
      <sheetName val="Ф.4.2.Княжа"/>
      <sheetName val="Ф.4.2.Козацьке"/>
      <sheetName val="Ф.4.2.Моринці"/>
      <sheetName val="Ф.4.2.Неморож"/>
      <sheetName val="Ф.4.2.Озірна"/>
      <sheetName val="Ф.4.2.Пединівка"/>
      <sheetName val="Ф.4.2.Попівка"/>
      <sheetName val="Ф.4.2.Рижанівка"/>
      <sheetName val="Ф.4.2.Ризино"/>
      <sheetName val="Ф.4.2.Стебне"/>
      <sheetName val="Ф.4.2.Стецівка"/>
      <sheetName val="Ф.4.2.Тарасівка"/>
      <sheetName val="Ф.4.2.Хлипнівка"/>
      <sheetName val="Ф.4.2.Чижівка"/>
      <sheetName val="Ф.4.2.Чичиркозівка"/>
      <sheetName val="Ф.4.2.Шевченкове"/>
      <sheetName val="Ф.4.2.Юрківка"/>
      <sheetName val="Ф.4.2.КФК29"/>
      <sheetName val="Ф.4.2.КФК30"/>
      <sheetName val="Ф.4.3.ЗВЕД"/>
      <sheetName val="Ф.4.3.ім.Шевченка"/>
      <sheetName val="Ф.4.3.ЗОШ № 1"/>
      <sheetName val="Ф.4.3.ЗОШ № 3"/>
      <sheetName val="Ф.4.3.Вільхів"/>
      <sheetName val="Ф.4.3.Гусаків"/>
      <sheetName val="Ф.4.3.Княжа"/>
      <sheetName val="Ф.4.3.Козацьке"/>
      <sheetName val="Ф.4.3.Моринці"/>
      <sheetName val="Ф.4.3.Озірна"/>
      <sheetName val="Ф.4.3.Рижанівка"/>
      <sheetName val="Ф.4.3.Стебне"/>
      <sheetName val="Ф.4.3.Тарасівка"/>
      <sheetName val="Ф.4.3.Шевченкове с"/>
      <sheetName val="Ф.4.3.Юрківка"/>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Звенигородської районної державної адміністрації</v>
          </cell>
        </row>
        <row r="5">
          <cell r="B5" t="str">
            <v>м. Звенигородка</v>
          </cell>
        </row>
        <row r="7">
          <cell r="F7">
            <v>2</v>
          </cell>
        </row>
        <row r="10">
          <cell r="H10" t="str">
            <v>010</v>
          </cell>
          <cell r="I10" t="str">
            <v>Відділ освіти районної державної адміністрації</v>
          </cell>
        </row>
        <row r="13">
          <cell r="A13" t="str">
            <v>за ЄДРПОУ</v>
          </cell>
          <cell r="B13" t="str">
            <v>02147055</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Л.А.Кочерга</v>
          </cell>
        </row>
        <row r="28">
          <cell r="F28" t="str">
            <v>О.І.Макарицька</v>
          </cell>
        </row>
        <row r="30">
          <cell r="F30" t="str">
            <v>Керівник </v>
          </cell>
        </row>
        <row r="31">
          <cell r="F31" t="str">
            <v>Головний бухгалтер</v>
          </cell>
        </row>
      </sheetData>
      <sheetData sheetId="76">
        <row r="11">
          <cell r="A11" t="str">
            <v>Організаційно-правова форма господарювання</v>
          </cell>
        </row>
      </sheetData>
      <sheetData sheetId="259">
        <row r="4">
          <cell r="A4" t="str">
            <v>(форма </v>
          </cell>
          <cell r="C4" t="str">
            <v>№ 4-2д, </v>
          </cell>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06"/>
  <sheetViews>
    <sheetView tabSelected="1" zoomScalePageLayoutView="0" workbookViewId="0" topLeftCell="A1">
      <selection activeCell="D24" sqref="D24"/>
    </sheetView>
  </sheetViews>
  <sheetFormatPr defaultColWidth="9.140625" defaultRowHeight="15"/>
  <cols>
    <col min="1" max="1" width="74.28125" style="0" customWidth="1"/>
    <col min="2" max="2" width="5.5742187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2"/>
      <c r="I1" s="3" t="s">
        <v>0</v>
      </c>
      <c r="J1" s="3"/>
      <c r="K1" s="3"/>
      <c r="L1" s="3"/>
      <c r="M1" s="3"/>
      <c r="N1" s="2"/>
    </row>
    <row r="2" spans="7:14" s="1" customFormat="1" ht="29.25" customHeight="1">
      <c r="G2" s="2"/>
      <c r="H2" s="2"/>
      <c r="I2" s="3"/>
      <c r="J2" s="3"/>
      <c r="K2" s="3"/>
      <c r="L2" s="3"/>
      <c r="M2" s="3"/>
      <c r="N2" s="2"/>
    </row>
    <row r="3" spans="1:14" s="1" customFormat="1" ht="15">
      <c r="A3" s="4" t="s">
        <v>1</v>
      </c>
      <c r="B3" s="4"/>
      <c r="C3" s="4"/>
      <c r="D3" s="4"/>
      <c r="E3" s="4"/>
      <c r="F3" s="4"/>
      <c r="G3" s="4"/>
      <c r="H3" s="4"/>
      <c r="I3" s="4"/>
      <c r="J3" s="4"/>
      <c r="K3" s="4"/>
      <c r="L3" s="4"/>
      <c r="M3" s="4"/>
      <c r="N3" s="2"/>
    </row>
    <row r="4" spans="1:17" s="1" customFormat="1" ht="15">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5"/>
      <c r="G5" s="8"/>
      <c r="H5" s="8"/>
      <c r="I5" s="5"/>
      <c r="J5" s="5"/>
      <c r="K5" s="5"/>
      <c r="L5" s="5"/>
      <c r="M5" s="5"/>
      <c r="N5" s="5"/>
      <c r="O5" s="5"/>
      <c r="P5" s="5"/>
      <c r="Q5" s="5"/>
    </row>
    <row r="6" spans="1:13" s="1" customFormat="1" ht="15">
      <c r="A6" s="4" t="str">
        <f>CONCATENATE("за ",'[1]ЗАПОЛНИТЬ'!$B$17," ",'[1]ЗАПОЛНИТЬ'!$C$17)</f>
        <v>за ІІІ квартал 2017 р.</v>
      </c>
      <c r="B6" s="4"/>
      <c r="C6" s="4"/>
      <c r="D6" s="4"/>
      <c r="E6" s="4"/>
      <c r="F6" s="4"/>
      <c r="G6" s="4"/>
      <c r="H6" s="4"/>
      <c r="I6" s="4"/>
      <c r="J6" s="4"/>
      <c r="K6" s="4"/>
      <c r="L6" s="4"/>
      <c r="M6" s="4"/>
    </row>
    <row r="7" s="9" customFormat="1" ht="4.5" customHeight="1" hidden="1"/>
    <row r="8" spans="13:14" s="9" customFormat="1" ht="9" customHeight="1">
      <c r="M8" s="10" t="s">
        <v>3</v>
      </c>
      <c r="N8" s="10"/>
    </row>
    <row r="9" spans="1:15" s="9" customFormat="1" ht="12">
      <c r="A9" s="11" t="s">
        <v>4</v>
      </c>
      <c r="B9" s="12" t="str">
        <f>'[1]ЗАПОЛНИТЬ'!B3</f>
        <v>Відділ освіти Звенигородської районної державної адміністрації</v>
      </c>
      <c r="C9" s="12"/>
      <c r="D9" s="12"/>
      <c r="E9" s="12"/>
      <c r="F9" s="12"/>
      <c r="G9" s="12"/>
      <c r="H9" s="12"/>
      <c r="I9" s="12"/>
      <c r="J9" s="12"/>
      <c r="K9" s="13" t="str">
        <f>'[1]ЗАПОЛНИТЬ'!A13</f>
        <v>за ЄДРПОУ</v>
      </c>
      <c r="M9" s="14" t="str">
        <f>'[1]ЗАПОЛНИТЬ'!B13</f>
        <v>02147055</v>
      </c>
      <c r="N9" s="14"/>
      <c r="O9" s="15"/>
    </row>
    <row r="10" spans="1:15" s="9" customFormat="1" ht="11.25" customHeight="1">
      <c r="A10" s="16" t="s">
        <v>5</v>
      </c>
      <c r="B10" s="17" t="str">
        <f>'[1]ЗАПОЛНИТЬ'!B5</f>
        <v>м. Звенигородка</v>
      </c>
      <c r="C10" s="17"/>
      <c r="D10" s="17"/>
      <c r="E10" s="17"/>
      <c r="F10" s="17"/>
      <c r="G10" s="17"/>
      <c r="H10" s="17"/>
      <c r="I10" s="17"/>
      <c r="J10" s="17"/>
      <c r="K10" s="13" t="str">
        <f>'[1]ЗАПОЛНИТЬ'!A14</f>
        <v>за КОАТУУ</v>
      </c>
      <c r="M10" s="18">
        <f>'[1]ЗАПОЛНИТЬ'!B14</f>
        <v>7121210100</v>
      </c>
      <c r="N10" s="18"/>
      <c r="O10" s="16"/>
    </row>
    <row r="11" spans="1:15" s="9" customFormat="1" ht="11.25" customHeight="1">
      <c r="A11" s="16" t="str">
        <f>'[1]Ф.4.1.Шевчен с'!A11</f>
        <v>Організаційно-правова форма господарювання</v>
      </c>
      <c r="B11" s="17" t="str">
        <f>'[1]ЗАПОЛНИТЬ'!D15</f>
        <v>Орган державної влади</v>
      </c>
      <c r="C11" s="17"/>
      <c r="D11" s="17"/>
      <c r="E11" s="17"/>
      <c r="F11" s="17"/>
      <c r="G11" s="17"/>
      <c r="H11" s="17"/>
      <c r="I11" s="17"/>
      <c r="J11" s="17"/>
      <c r="K11" s="13" t="str">
        <f>'[1]ЗАПОЛНИТЬ'!A15</f>
        <v>за КОПФГ</v>
      </c>
      <c r="M11" s="18">
        <f>'[1]ЗАПОЛНИТЬ'!B15</f>
        <v>410</v>
      </c>
      <c r="N11" s="18"/>
      <c r="O11" s="16"/>
    </row>
    <row r="12" spans="1:15" s="9" customFormat="1" ht="12">
      <c r="A12" s="19" t="s">
        <v>6</v>
      </c>
      <c r="B12" s="19"/>
      <c r="C12" s="19"/>
      <c r="D12" s="20">
        <f>'[1]ЗАПОЛНИТЬ'!H9</f>
        <v>0</v>
      </c>
      <c r="E12" s="21">
        <f>IF(D12&gt;0,VLOOKUP(D12,'[1]ДовидникКВК(ГОС)'!A:B,2,FALSE),"")</f>
      </c>
      <c r="F12" s="21"/>
      <c r="G12" s="21"/>
      <c r="H12" s="21"/>
      <c r="I12" s="21"/>
      <c r="J12" s="21"/>
      <c r="K12" s="22"/>
      <c r="L12" s="23"/>
      <c r="M12" s="23"/>
      <c r="N12" s="24"/>
      <c r="O12" s="15"/>
    </row>
    <row r="13" spans="1:15" s="9" customFormat="1" ht="11.25">
      <c r="A13" s="19" t="s">
        <v>7</v>
      </c>
      <c r="B13" s="19"/>
      <c r="C13" s="19"/>
      <c r="D13" s="25" t="s">
        <v>8</v>
      </c>
      <c r="E13" s="26" t="str">
        <f>IF(D13&gt;0,VLOOKUP(D13,'[1]ДовидникКПК'!B:C,2,FALSE),"")</f>
        <v>-</v>
      </c>
      <c r="F13" s="26"/>
      <c r="G13" s="26"/>
      <c r="H13" s="26"/>
      <c r="I13" s="26"/>
      <c r="J13" s="26"/>
      <c r="K13" s="26"/>
      <c r="L13" s="26"/>
      <c r="M13" s="26"/>
      <c r="N13" s="27"/>
      <c r="O13" s="15"/>
    </row>
    <row r="14" spans="1:15" s="9" customFormat="1" ht="11.25">
      <c r="A14" s="19" t="s">
        <v>9</v>
      </c>
      <c r="B14" s="19"/>
      <c r="C14" s="19"/>
      <c r="D14" s="28" t="str">
        <f>'[1]ЗАПОЛНИТЬ'!H10</f>
        <v>010</v>
      </c>
      <c r="E14" s="21" t="str">
        <f>'[1]ЗАПОЛНИТЬ'!I10</f>
        <v>Відділ освіти районної державної адміністрації</v>
      </c>
      <c r="F14" s="21"/>
      <c r="G14" s="21"/>
      <c r="H14" s="21"/>
      <c r="I14" s="21"/>
      <c r="J14" s="21"/>
      <c r="K14" s="21"/>
      <c r="L14" s="21"/>
      <c r="M14" s="21"/>
      <c r="N14" s="27"/>
      <c r="O14" s="15"/>
    </row>
    <row r="15" spans="1:15" s="9" customFormat="1" ht="30.75" customHeight="1">
      <c r="A15" s="19" t="s">
        <v>10</v>
      </c>
      <c r="B15" s="19"/>
      <c r="C15" s="19"/>
      <c r="D15" s="25" t="s">
        <v>11</v>
      </c>
      <c r="E15" s="2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1"/>
      <c r="G15" s="21"/>
      <c r="H15" s="21"/>
      <c r="I15" s="21"/>
      <c r="J15" s="21"/>
      <c r="K15" s="21"/>
      <c r="L15" s="21"/>
      <c r="M15" s="21"/>
      <c r="N15" s="27"/>
      <c r="O15" s="15"/>
    </row>
    <row r="16" s="9" customFormat="1" ht="11.25">
      <c r="A16" s="29" t="s">
        <v>12</v>
      </c>
    </row>
    <row r="17" s="9" customFormat="1" ht="12" thickBot="1">
      <c r="A17" s="29" t="s">
        <v>13</v>
      </c>
    </row>
    <row r="18" spans="1:14" s="9" customFormat="1" ht="11.25" customHeight="1" thickBot="1" thickTop="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Bot="1" thickTop="1">
      <c r="A19" s="30"/>
      <c r="B19" s="30"/>
      <c r="C19" s="30"/>
      <c r="D19" s="30"/>
      <c r="E19" s="30"/>
      <c r="F19" s="30"/>
      <c r="G19" s="30"/>
      <c r="H19" s="30"/>
      <c r="I19" s="30"/>
      <c r="J19" s="30"/>
      <c r="K19" s="30"/>
      <c r="L19" s="30"/>
      <c r="M19" s="31"/>
      <c r="N19" s="31"/>
    </row>
    <row r="20" spans="1:14" s="9" customFormat="1" ht="36.75" customHeight="1" thickBot="1" thickTop="1">
      <c r="A20" s="30"/>
      <c r="B20" s="30"/>
      <c r="C20" s="30"/>
      <c r="D20" s="30"/>
      <c r="E20" s="32" t="s">
        <v>25</v>
      </c>
      <c r="F20" s="33" t="s">
        <v>26</v>
      </c>
      <c r="G20" s="30"/>
      <c r="H20" s="30"/>
      <c r="I20" s="30"/>
      <c r="J20" s="32" t="s">
        <v>25</v>
      </c>
      <c r="K20" s="33" t="s">
        <v>27</v>
      </c>
      <c r="L20" s="30"/>
      <c r="M20" s="32" t="s">
        <v>25</v>
      </c>
      <c r="N20" s="34" t="s">
        <v>26</v>
      </c>
    </row>
    <row r="21" spans="1:14" s="9" customFormat="1" ht="12.75" thickBot="1" thickTop="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2.75" thickBot="1" thickTop="1">
      <c r="A22" s="35" t="s">
        <v>28</v>
      </c>
      <c r="B22" s="36" t="s">
        <v>29</v>
      </c>
      <c r="C22" s="37" t="s">
        <v>30</v>
      </c>
      <c r="D22" s="38">
        <f>SUM(D23:D27)</f>
        <v>1740.84</v>
      </c>
      <c r="E22" s="39">
        <v>0</v>
      </c>
      <c r="F22" s="39">
        <v>0</v>
      </c>
      <c r="G22" s="39">
        <v>0</v>
      </c>
      <c r="H22" s="38">
        <f>H25</f>
        <v>0</v>
      </c>
      <c r="I22" s="38">
        <f>SUM(I23:I26)</f>
        <v>1740.84</v>
      </c>
      <c r="J22" s="40" t="s">
        <v>29</v>
      </c>
      <c r="K22" s="40" t="s">
        <v>29</v>
      </c>
      <c r="L22" s="40" t="s">
        <v>29</v>
      </c>
      <c r="M22" s="38">
        <f>E22-F22-G22+I22-J28-K28</f>
        <v>0</v>
      </c>
      <c r="N22" s="38">
        <v>0</v>
      </c>
    </row>
    <row r="23" spans="1:14" s="9" customFormat="1" ht="12.75" thickBot="1" thickTop="1">
      <c r="A23" s="41" t="s">
        <v>31</v>
      </c>
      <c r="B23" s="36" t="s">
        <v>29</v>
      </c>
      <c r="C23" s="37" t="s">
        <v>32</v>
      </c>
      <c r="D23" s="42">
        <v>1740.84</v>
      </c>
      <c r="E23" s="40" t="s">
        <v>29</v>
      </c>
      <c r="F23" s="40" t="s">
        <v>29</v>
      </c>
      <c r="G23" s="40" t="s">
        <v>29</v>
      </c>
      <c r="H23" s="40" t="s">
        <v>29</v>
      </c>
      <c r="I23" s="42">
        <f>131+1609.84</f>
        <v>1740.84</v>
      </c>
      <c r="J23" s="40" t="s">
        <v>29</v>
      </c>
      <c r="K23" s="40" t="s">
        <v>29</v>
      </c>
      <c r="L23" s="40" t="s">
        <v>29</v>
      </c>
      <c r="M23" s="40" t="s">
        <v>29</v>
      </c>
      <c r="N23" s="40" t="s">
        <v>29</v>
      </c>
    </row>
    <row r="24" spans="1:14" s="9" customFormat="1" ht="27.75" customHeight="1" thickBot="1" thickTop="1">
      <c r="A24" s="43" t="s">
        <v>33</v>
      </c>
      <c r="B24" s="36" t="s">
        <v>29</v>
      </c>
      <c r="C24" s="37" t="s">
        <v>34</v>
      </c>
      <c r="D24" s="42">
        <v>0</v>
      </c>
      <c r="E24" s="40" t="s">
        <v>29</v>
      </c>
      <c r="F24" s="40" t="s">
        <v>29</v>
      </c>
      <c r="G24" s="40" t="s">
        <v>29</v>
      </c>
      <c r="H24" s="40" t="s">
        <v>29</v>
      </c>
      <c r="I24" s="42">
        <v>0</v>
      </c>
      <c r="J24" s="40" t="s">
        <v>29</v>
      </c>
      <c r="K24" s="40" t="s">
        <v>29</v>
      </c>
      <c r="L24" s="40" t="s">
        <v>29</v>
      </c>
      <c r="M24" s="40" t="s">
        <v>29</v>
      </c>
      <c r="N24" s="40" t="s">
        <v>29</v>
      </c>
    </row>
    <row r="25" spans="1:14" s="9" customFormat="1" ht="43.5" customHeight="1" thickBot="1" thickTop="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8" thickBot="1" thickTop="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2.75" thickBot="1" thickTop="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2.75" thickBot="1" thickTop="1">
      <c r="A28" s="45" t="s">
        <v>41</v>
      </c>
      <c r="B28" s="36" t="s">
        <v>29</v>
      </c>
      <c r="C28" s="37" t="s">
        <v>42</v>
      </c>
      <c r="D28" s="38">
        <f>D30+D65+D88+D97</f>
        <v>1740.84</v>
      </c>
      <c r="E28" s="40" t="s">
        <v>29</v>
      </c>
      <c r="F28" s="40" t="s">
        <v>29</v>
      </c>
      <c r="G28" s="40" t="s">
        <v>29</v>
      </c>
      <c r="H28" s="40" t="s">
        <v>29</v>
      </c>
      <c r="I28" s="40" t="s">
        <v>29</v>
      </c>
      <c r="J28" s="38">
        <f>J30+J65+J88+J97</f>
        <v>1740.84</v>
      </c>
      <c r="K28" s="38">
        <f>K30+K65+K88+K97</f>
        <v>0</v>
      </c>
      <c r="L28" s="38">
        <f>L30+L65+L88+L97</f>
        <v>0</v>
      </c>
      <c r="M28" s="40" t="s">
        <v>29</v>
      </c>
      <c r="N28" s="40" t="s">
        <v>29</v>
      </c>
    </row>
    <row r="29" spans="1:14" s="9" customFormat="1" ht="12.75" thickBot="1" thickTop="1">
      <c r="A29" s="46" t="s">
        <v>43</v>
      </c>
      <c r="B29" s="47"/>
      <c r="C29" s="48"/>
      <c r="D29" s="44"/>
      <c r="E29" s="40"/>
      <c r="F29" s="40"/>
      <c r="G29" s="40"/>
      <c r="H29" s="40"/>
      <c r="I29" s="40"/>
      <c r="J29" s="44"/>
      <c r="K29" s="44"/>
      <c r="L29" s="44"/>
      <c r="M29" s="40"/>
      <c r="N29" s="40"/>
    </row>
    <row r="30" spans="1:14" s="9" customFormat="1" ht="12.75" thickBot="1" thickTop="1">
      <c r="A30" s="36" t="s">
        <v>44</v>
      </c>
      <c r="B30" s="36">
        <v>2000</v>
      </c>
      <c r="C30" s="37" t="s">
        <v>45</v>
      </c>
      <c r="D30" s="38">
        <f>D31+D36+D53+D56+D60+D64</f>
        <v>1740.84</v>
      </c>
      <c r="E30" s="40" t="s">
        <v>29</v>
      </c>
      <c r="F30" s="40" t="s">
        <v>29</v>
      </c>
      <c r="G30" s="40" t="s">
        <v>29</v>
      </c>
      <c r="H30" s="40" t="s">
        <v>29</v>
      </c>
      <c r="I30" s="40" t="s">
        <v>29</v>
      </c>
      <c r="J30" s="38">
        <f>J31+J36+J53+J56+J60+J64</f>
        <v>1740.84</v>
      </c>
      <c r="K30" s="38">
        <f>K31+K36+K53+K56+K60+K64</f>
        <v>0</v>
      </c>
      <c r="L30" s="38">
        <f>L31+L36+L53+L56+L60+L64</f>
        <v>0</v>
      </c>
      <c r="M30" s="40" t="s">
        <v>29</v>
      </c>
      <c r="N30" s="40" t="s">
        <v>29</v>
      </c>
    </row>
    <row r="31" spans="1:14" s="9" customFormat="1" ht="12.75" thickBot="1" thickTop="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2.75" thickBot="1" thickTop="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2.75" thickBot="1" thickTop="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2.75" thickBot="1" thickTop="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Bot="1" thickTop="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Bot="1" thickTop="1">
      <c r="A36" s="57" t="s">
        <v>53</v>
      </c>
      <c r="B36" s="36">
        <v>2200</v>
      </c>
      <c r="C36" s="36">
        <v>140</v>
      </c>
      <c r="D36" s="38">
        <f>SUM(D37:D43)+D50</f>
        <v>1740.84</v>
      </c>
      <c r="E36" s="40" t="s">
        <v>29</v>
      </c>
      <c r="F36" s="40" t="s">
        <v>29</v>
      </c>
      <c r="G36" s="40" t="s">
        <v>29</v>
      </c>
      <c r="H36" s="40" t="s">
        <v>29</v>
      </c>
      <c r="I36" s="40" t="s">
        <v>29</v>
      </c>
      <c r="J36" s="38">
        <f>SUM(J37:J43)+J50</f>
        <v>1740.84</v>
      </c>
      <c r="K36" s="38">
        <f>SUM(K37:K43)+K50</f>
        <v>0</v>
      </c>
      <c r="L36" s="38">
        <f>SUM(L37:L43)+L50</f>
        <v>0</v>
      </c>
      <c r="M36" s="40" t="s">
        <v>29</v>
      </c>
      <c r="N36" s="40" t="s">
        <v>29</v>
      </c>
    </row>
    <row r="37" spans="1:14" s="9" customFormat="1" ht="12.75" thickBot="1" thickTop="1">
      <c r="A37" s="50" t="s">
        <v>54</v>
      </c>
      <c r="B37" s="51">
        <v>2210</v>
      </c>
      <c r="C37" s="51">
        <v>150</v>
      </c>
      <c r="D37" s="56">
        <v>0</v>
      </c>
      <c r="E37" s="40" t="s">
        <v>29</v>
      </c>
      <c r="F37" s="40" t="s">
        <v>29</v>
      </c>
      <c r="G37" s="40" t="s">
        <v>29</v>
      </c>
      <c r="H37" s="40" t="s">
        <v>29</v>
      </c>
      <c r="I37" s="40" t="s">
        <v>29</v>
      </c>
      <c r="J37" s="56">
        <v>0</v>
      </c>
      <c r="K37" s="56">
        <v>0</v>
      </c>
      <c r="L37" s="56">
        <v>0</v>
      </c>
      <c r="M37" s="40" t="s">
        <v>29</v>
      </c>
      <c r="N37" s="40" t="s">
        <v>29</v>
      </c>
    </row>
    <row r="38" spans="1:14" s="9" customFormat="1" ht="12.75" thickBot="1" thickTop="1">
      <c r="A38" s="50" t="s">
        <v>55</v>
      </c>
      <c r="B38" s="51">
        <v>2220</v>
      </c>
      <c r="C38" s="51">
        <v>160</v>
      </c>
      <c r="D38" s="56">
        <v>131</v>
      </c>
      <c r="E38" s="40" t="s">
        <v>29</v>
      </c>
      <c r="F38" s="40" t="s">
        <v>29</v>
      </c>
      <c r="G38" s="40" t="s">
        <v>29</v>
      </c>
      <c r="H38" s="40" t="s">
        <v>29</v>
      </c>
      <c r="I38" s="40" t="s">
        <v>29</v>
      </c>
      <c r="J38" s="56">
        <v>131</v>
      </c>
      <c r="K38" s="56">
        <v>0</v>
      </c>
      <c r="L38" s="56">
        <v>0</v>
      </c>
      <c r="M38" s="40" t="s">
        <v>29</v>
      </c>
      <c r="N38" s="40" t="s">
        <v>29</v>
      </c>
    </row>
    <row r="39" spans="1:14" s="9" customFormat="1" ht="12.75" thickBot="1" thickTop="1">
      <c r="A39" s="50" t="s">
        <v>56</v>
      </c>
      <c r="B39" s="51">
        <v>2230</v>
      </c>
      <c r="C39" s="51">
        <v>170</v>
      </c>
      <c r="D39" s="56">
        <v>1609.84</v>
      </c>
      <c r="E39" s="40" t="s">
        <v>29</v>
      </c>
      <c r="F39" s="40" t="s">
        <v>29</v>
      </c>
      <c r="G39" s="40" t="s">
        <v>29</v>
      </c>
      <c r="H39" s="40" t="s">
        <v>29</v>
      </c>
      <c r="I39" s="40" t="s">
        <v>29</v>
      </c>
      <c r="J39" s="56">
        <v>1609.84</v>
      </c>
      <c r="K39" s="56">
        <v>0</v>
      </c>
      <c r="L39" s="56">
        <v>0</v>
      </c>
      <c r="M39" s="40" t="s">
        <v>29</v>
      </c>
      <c r="N39" s="40" t="s">
        <v>29</v>
      </c>
    </row>
    <row r="40" spans="1:14" s="9" customFormat="1" ht="12.75" thickBot="1" thickTop="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2.75" thickBot="1" thickTop="1">
      <c r="A41" s="50" t="s">
        <v>58</v>
      </c>
      <c r="B41" s="51">
        <v>2250</v>
      </c>
      <c r="C41" s="51">
        <v>190</v>
      </c>
      <c r="D41" s="56">
        <v>0</v>
      </c>
      <c r="E41" s="40" t="s">
        <v>29</v>
      </c>
      <c r="F41" s="40" t="s">
        <v>29</v>
      </c>
      <c r="G41" s="40" t="s">
        <v>29</v>
      </c>
      <c r="H41" s="40" t="s">
        <v>29</v>
      </c>
      <c r="I41" s="40" t="s">
        <v>29</v>
      </c>
      <c r="J41" s="56">
        <v>0</v>
      </c>
      <c r="K41" s="56">
        <v>0</v>
      </c>
      <c r="L41" s="56">
        <v>0</v>
      </c>
      <c r="M41" s="40" t="s">
        <v>29</v>
      </c>
      <c r="N41" s="40" t="s">
        <v>29</v>
      </c>
    </row>
    <row r="42" spans="1:14" s="9" customFormat="1" ht="12.75" customHeight="1" thickBot="1" thickTop="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2.75" thickBot="1" thickTop="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2.75" thickBot="1" thickTop="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2.75" thickBot="1" thickTop="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2.75" thickBot="1" thickTop="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2.75" thickBot="1" thickTop="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2.75" thickBot="1" thickTop="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2.75" thickBot="1" thickTop="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Bot="1" thickTop="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2.75" thickBot="1" thickTop="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2.75" thickBot="1" thickTop="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2.75" thickBot="1" thickTop="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2.75" thickBot="1" thickTop="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Bot="1" thickTop="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Bot="1" thickTop="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Bot="1" thickTop="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2.75" thickBot="1" thickTop="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Bot="1" thickTop="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2.75" thickBot="1" thickTop="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2.75" thickBot="1" thickTop="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2.75" thickBot="1" thickTop="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2.75" thickBot="1" thickTop="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2.75" thickBot="1" thickTop="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2.75" thickBot="1" thickTop="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2.75" thickBot="1" thickTop="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2.75" thickBot="1" thickTop="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2.75" thickBot="1" thickTop="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2.75" thickBot="1" thickTop="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2.75" thickBot="1" thickTop="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2.75" thickBot="1" thickTop="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2.75" thickBot="1" thickTop="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2.75" thickBot="1" thickTop="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2.75" thickBot="1" thickTop="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3.5" thickBot="1" thickTop="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3.5" thickBot="1" thickTop="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3.5" thickBot="1" thickTop="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2.75" thickBot="1" thickTop="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2.75" thickBot="1" thickTop="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2.75" thickBot="1" thickTop="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2.75" thickBot="1" thickTop="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2.75" thickBot="1" thickTop="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2.75" thickBot="1" thickTop="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2.75" thickBot="1" thickTop="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2.75" hidden="1" thickBot="1" thickTop="1">
      <c r="A85" s="50"/>
      <c r="B85" s="51"/>
      <c r="C85" s="63">
        <v>630</v>
      </c>
      <c r="D85" s="64"/>
      <c r="E85" s="65"/>
      <c r="F85" s="65"/>
      <c r="G85" s="65"/>
      <c r="H85" s="65"/>
      <c r="I85" s="65"/>
      <c r="J85" s="64"/>
      <c r="K85" s="64"/>
      <c r="L85" s="64"/>
      <c r="M85" s="65"/>
      <c r="N85" s="65"/>
    </row>
    <row r="86" spans="1:14" s="9" customFormat="1" ht="12.75" hidden="1" thickBot="1" thickTop="1">
      <c r="A86" s="50"/>
      <c r="B86" s="51"/>
      <c r="C86" s="63">
        <v>640</v>
      </c>
      <c r="D86" s="64"/>
      <c r="E86" s="65"/>
      <c r="F86" s="65"/>
      <c r="G86" s="65"/>
      <c r="H86" s="65"/>
      <c r="I86" s="65"/>
      <c r="J86" s="64"/>
      <c r="K86" s="64"/>
      <c r="L86" s="64"/>
      <c r="M86" s="65"/>
      <c r="N86" s="65"/>
    </row>
    <row r="87" spans="1:14" s="9" customFormat="1" ht="12.75" customHeight="1" hidden="1">
      <c r="A87" s="50"/>
      <c r="B87" s="51"/>
      <c r="C87" s="63">
        <v>650</v>
      </c>
      <c r="D87" s="64"/>
      <c r="E87" s="65"/>
      <c r="F87" s="65"/>
      <c r="G87" s="65"/>
      <c r="H87" s="65"/>
      <c r="I87" s="65"/>
      <c r="J87" s="64"/>
      <c r="K87" s="64"/>
      <c r="L87" s="64"/>
      <c r="M87" s="65"/>
      <c r="N87" s="65"/>
    </row>
    <row r="88" spans="1:14" s="9" customFormat="1" ht="13.5" thickBot="1" thickTop="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2.75" thickBot="1" thickTop="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2.75" thickBot="1" thickTop="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2.75" thickBot="1" thickTop="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Bot="1" thickTop="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2.75" hidden="1" thickBot="1" thickTop="1">
      <c r="A93" s="50"/>
      <c r="B93" s="51"/>
      <c r="C93" s="36"/>
      <c r="D93" s="70"/>
      <c r="E93" s="68"/>
      <c r="F93" s="68"/>
      <c r="G93" s="68"/>
      <c r="H93" s="68"/>
      <c r="I93" s="68"/>
      <c r="J93" s="70">
        <v>0</v>
      </c>
      <c r="K93" s="70">
        <v>0</v>
      </c>
      <c r="L93" s="70">
        <v>0</v>
      </c>
      <c r="M93" s="68"/>
      <c r="N93" s="68"/>
    </row>
    <row r="94" spans="1:14" s="9" customFormat="1" ht="12.75" hidden="1" thickBot="1" thickTop="1">
      <c r="A94" s="59"/>
      <c r="B94" s="32"/>
      <c r="C94" s="36"/>
      <c r="D94" s="70"/>
      <c r="E94" s="68"/>
      <c r="F94" s="68"/>
      <c r="G94" s="68"/>
      <c r="H94" s="68"/>
      <c r="I94" s="68"/>
      <c r="J94" s="70">
        <v>0</v>
      </c>
      <c r="K94" s="70">
        <v>0</v>
      </c>
      <c r="L94" s="70">
        <v>0</v>
      </c>
      <c r="M94" s="68"/>
      <c r="N94" s="68"/>
    </row>
    <row r="95" spans="1:14" s="9" customFormat="1" ht="12.75" hidden="1" thickBot="1" thickTop="1">
      <c r="A95" s="59"/>
      <c r="B95" s="32"/>
      <c r="C95" s="36"/>
      <c r="D95" s="70"/>
      <c r="E95" s="68"/>
      <c r="F95" s="68"/>
      <c r="G95" s="68"/>
      <c r="H95" s="68"/>
      <c r="I95" s="68"/>
      <c r="J95" s="70">
        <v>0</v>
      </c>
      <c r="K95" s="70">
        <v>0</v>
      </c>
      <c r="L95" s="70">
        <v>0</v>
      </c>
      <c r="M95" s="68"/>
      <c r="N95" s="68"/>
    </row>
    <row r="96" spans="1:14" s="9" customFormat="1" ht="12.75" hidden="1" thickBot="1" thickTop="1">
      <c r="A96" s="54"/>
      <c r="B96" s="32"/>
      <c r="C96" s="36"/>
      <c r="D96" s="70"/>
      <c r="E96" s="68"/>
      <c r="F96" s="68"/>
      <c r="G96" s="68"/>
      <c r="H96" s="68"/>
      <c r="I96" s="68"/>
      <c r="J96" s="70">
        <v>0</v>
      </c>
      <c r="K96" s="70">
        <v>0</v>
      </c>
      <c r="L96" s="70">
        <v>0</v>
      </c>
      <c r="M96" s="68"/>
      <c r="N96" s="68"/>
    </row>
    <row r="97" spans="1:14" s="9" customFormat="1" ht="13.5" thickBot="1" thickTop="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2.75" thickBot="1" thickTop="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3" s="9" customFormat="1" ht="12"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3" s="9" customFormat="1" ht="3" customHeight="1" thickTop="1">
      <c r="A100" s="76"/>
      <c r="B100" s="77"/>
      <c r="C100" s="78"/>
      <c r="D100" s="79"/>
      <c r="E100" s="79"/>
      <c r="F100" s="79"/>
      <c r="G100" s="79"/>
      <c r="H100" s="79"/>
      <c r="I100" s="79"/>
      <c r="J100" s="79"/>
      <c r="K100" s="79"/>
      <c r="L100" s="80"/>
      <c r="M100" s="79"/>
    </row>
    <row r="101" spans="1:9" ht="15">
      <c r="A101" s="81" t="str">
        <f>'[1]ЗАПОЛНИТЬ'!F30</f>
        <v>Керівник </v>
      </c>
      <c r="B101" s="82"/>
      <c r="C101" s="82"/>
      <c r="E101" s="83" t="str">
        <f>'[1]ЗАПОЛНИТЬ'!F26</f>
        <v>Л.А.Кочерга</v>
      </c>
      <c r="F101" s="83"/>
      <c r="G101" s="83"/>
      <c r="H101" s="83"/>
      <c r="I101" s="83"/>
    </row>
    <row r="102" spans="2:9" ht="12.75" customHeight="1">
      <c r="B102" s="84" t="s">
        <v>110</v>
      </c>
      <c r="C102" s="84"/>
      <c r="E102" s="85" t="s">
        <v>111</v>
      </c>
      <c r="F102" s="85"/>
      <c r="G102" s="85"/>
      <c r="H102" s="86"/>
      <c r="I102" s="1"/>
    </row>
    <row r="103" spans="1:9" ht="15">
      <c r="A103" s="81" t="str">
        <f>'[1]ЗАПОЛНИТЬ'!F31</f>
        <v>Головний бухгалтер</v>
      </c>
      <c r="B103" s="82"/>
      <c r="C103" s="82"/>
      <c r="E103" s="83" t="str">
        <f>'[1]ЗАПОЛНИТЬ'!F28</f>
        <v>О.І.Макарицька</v>
      </c>
      <c r="F103" s="83"/>
      <c r="G103" s="83"/>
      <c r="H103" s="83"/>
      <c r="I103" s="83"/>
    </row>
    <row r="104" spans="2:9" ht="12" customHeight="1">
      <c r="B104" s="84" t="s">
        <v>110</v>
      </c>
      <c r="C104" s="84"/>
      <c r="E104" s="85" t="s">
        <v>111</v>
      </c>
      <c r="F104" s="85"/>
      <c r="G104" s="85"/>
      <c r="H104" s="86"/>
      <c r="I104" s="1"/>
    </row>
    <row r="105" ht="15">
      <c r="A105" s="1" t="str">
        <f>'[1]ЗАПОЛНИТЬ'!C19</f>
        <v>"06"жовтня 2017 року</v>
      </c>
    </row>
    <row r="106" ht="15">
      <c r="A106" s="9"/>
    </row>
  </sheetData>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WolfishLair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1 1</dc:creator>
  <cp:keywords/>
  <dc:description/>
  <cp:lastModifiedBy>1 1</cp:lastModifiedBy>
  <dcterms:created xsi:type="dcterms:W3CDTF">2017-12-04T12:32:27Z</dcterms:created>
  <dcterms:modified xsi:type="dcterms:W3CDTF">2017-12-04T12:32:51Z</dcterms:modified>
  <cp:category/>
  <cp:version/>
  <cp:contentType/>
  <cp:contentStatus/>
</cp:coreProperties>
</file>